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" i="2"/>
  <c r="I130"/>
  <c r="I166"/>
  <c r="I208"/>
  <c r="I106"/>
  <c r="I112"/>
  <c r="I124"/>
  <c r="I57"/>
  <c r="I88"/>
  <c r="I40" l="1"/>
  <c r="J190"/>
  <c r="J88"/>
  <c r="I214" l="1"/>
  <c r="I210" l="1"/>
  <c r="J118" l="1"/>
  <c r="L242"/>
  <c r="K242"/>
  <c r="I242"/>
  <c r="H242"/>
  <c r="G242"/>
  <c r="J188"/>
  <c r="F188" s="1"/>
  <c r="F224"/>
  <c r="J234"/>
  <c r="F236"/>
  <c r="F230"/>
  <c r="F218"/>
  <c r="F212"/>
  <c r="F206"/>
  <c r="F200"/>
  <c r="F194"/>
  <c r="F182"/>
  <c r="F176"/>
  <c r="F170"/>
  <c r="F164"/>
  <c r="F158"/>
  <c r="F152"/>
  <c r="F146"/>
  <c r="J242" l="1"/>
  <c r="F140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G15"/>
  <c r="H15"/>
  <c r="I15"/>
  <c r="J15"/>
  <c r="K15"/>
  <c r="L15"/>
  <c r="F242" l="1"/>
  <c r="F239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243" s="1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12" l="1"/>
  <c r="L240" s="1"/>
  <c r="F208"/>
  <c r="I16"/>
  <c r="I228"/>
  <c r="J228"/>
  <c r="H228"/>
  <c r="G228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3" l="1"/>
  <c r="K12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I243" s="1"/>
  <c r="H79"/>
  <c r="I79"/>
  <c r="H72"/>
  <c r="H66" s="1"/>
  <c r="I72"/>
  <c r="I66" s="1"/>
  <c r="H71"/>
  <c r="I71"/>
  <c r="J71"/>
  <c r="H70"/>
  <c r="I70"/>
  <c r="I244" s="1"/>
  <c r="J70"/>
  <c r="J244" s="1"/>
  <c r="H69"/>
  <c r="H243" s="1"/>
  <c r="I69"/>
  <c r="J69"/>
  <c r="H67"/>
  <c r="I67"/>
  <c r="J67"/>
  <c r="J243" l="1"/>
  <c r="F13"/>
  <c r="J78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98"/>
  <c r="J186" s="1"/>
  <c r="J162"/>
  <c r="J156"/>
  <c r="J150"/>
  <c r="J144"/>
  <c r="J138"/>
  <c r="J132"/>
  <c r="J126"/>
  <c r="J120"/>
  <c r="J114" s="1"/>
  <c r="J119"/>
  <c r="F117"/>
  <c r="F115"/>
  <c r="J54"/>
  <c r="J48"/>
  <c r="J42"/>
  <c r="J36"/>
  <c r="J30"/>
  <c r="J24"/>
  <c r="J18"/>
  <c r="J12" l="1"/>
  <c r="J240" s="1"/>
  <c r="J241"/>
  <c r="J245"/>
  <c r="G144"/>
  <c r="I144" l="1"/>
  <c r="H144"/>
  <c r="F144" l="1"/>
  <c r="I24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G70"/>
  <c r="F70" s="1"/>
  <c r="F244" s="1"/>
  <c r="G71"/>
  <c r="G72"/>
  <c r="F72" s="1"/>
  <c r="F69" l="1"/>
  <c r="F71"/>
  <c r="G244"/>
  <c r="G66"/>
  <c r="F66" s="1"/>
  <c r="G30" l="1"/>
  <c r="G79"/>
  <c r="F79" s="1"/>
  <c r="F241" s="1"/>
  <c r="G81"/>
  <c r="G83"/>
  <c r="G90"/>
  <c r="F90" s="1"/>
  <c r="G96"/>
  <c r="F96" s="1"/>
  <c r="G102"/>
  <c r="F102" s="1"/>
  <c r="G192"/>
  <c r="H192"/>
  <c r="I192"/>
  <c r="I216"/>
  <c r="H216"/>
  <c r="G216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F81" l="1"/>
  <c r="F243" s="1"/>
  <c r="G243"/>
  <c r="I186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I240" l="1"/>
  <c r="F186"/>
  <c r="F114"/>
  <c r="G240"/>
  <c r="H12"/>
  <c r="H240" s="1"/>
  <c r="F12" l="1"/>
  <c r="F240" s="1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<sst xmlns="http://schemas.openxmlformats.org/spreadsheetml/2006/main" count="450" uniqueCount="193">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</sst>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topLeftCell="A229" zoomScale="130" zoomScaleNormal="100" zoomScaleSheetLayoutView="130" workbookViewId="0">
      <selection activeCell="I77" sqref="I77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7" t="s">
        <v>189</v>
      </c>
      <c r="H1" s="97"/>
      <c r="I1" s="97"/>
      <c r="J1" s="97"/>
      <c r="K1" s="97"/>
      <c r="L1" s="97"/>
    </row>
    <row r="2" spans="1:53" ht="11.25" customHeight="1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107</v>
      </c>
      <c r="K9" s="98" t="s">
        <v>131</v>
      </c>
      <c r="L9" s="98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6" t="s">
        <v>55</v>
      </c>
      <c r="B12" s="121" t="s">
        <v>80</v>
      </c>
      <c r="C12" s="106" t="s">
        <v>149</v>
      </c>
      <c r="D12" s="121" t="s">
        <v>158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7"/>
      <c r="B14" s="122"/>
      <c r="C14" s="107"/>
      <c r="D14" s="122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7"/>
      <c r="B16" s="122"/>
      <c r="C16" s="107"/>
      <c r="D16" s="122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1" t="s">
        <v>60</v>
      </c>
      <c r="B18" s="123" t="s">
        <v>114</v>
      </c>
      <c r="C18" s="106" t="s">
        <v>150</v>
      </c>
      <c r="D18" s="121" t="s">
        <v>159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122"/>
      <c r="B20" s="124"/>
      <c r="C20" s="107"/>
      <c r="D20" s="122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/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1" t="s">
        <v>61</v>
      </c>
      <c r="B24" s="123" t="s">
        <v>125</v>
      </c>
      <c r="C24" s="106" t="s">
        <v>106</v>
      </c>
      <c r="D24" s="121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122"/>
      <c r="B26" s="124"/>
      <c r="C26" s="107"/>
      <c r="D26" s="122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121" t="s">
        <v>62</v>
      </c>
      <c r="B30" s="123" t="s">
        <v>124</v>
      </c>
      <c r="C30" s="106" t="s">
        <v>151</v>
      </c>
      <c r="D30" s="121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122"/>
      <c r="B32" s="124"/>
      <c r="C32" s="107"/>
      <c r="D32" s="122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121" t="s">
        <v>63</v>
      </c>
      <c r="B36" s="123" t="s">
        <v>115</v>
      </c>
      <c r="C36" s="106" t="s">
        <v>152</v>
      </c>
      <c r="D36" s="121" t="s">
        <v>162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122"/>
      <c r="B38" s="124"/>
      <c r="C38" s="107"/>
      <c r="D38" s="122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122"/>
      <c r="B40" s="124"/>
      <c r="C40" s="107"/>
      <c r="D40" s="122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121" t="s">
        <v>75</v>
      </c>
      <c r="B42" s="123" t="s">
        <v>116</v>
      </c>
      <c r="C42" s="106" t="s">
        <v>153</v>
      </c>
      <c r="D42" s="121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122"/>
      <c r="B44" s="124"/>
      <c r="C44" s="107"/>
      <c r="D44" s="122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121" t="s">
        <v>99</v>
      </c>
      <c r="B48" s="123" t="s">
        <v>117</v>
      </c>
      <c r="C48" s="106" t="s">
        <v>154</v>
      </c>
      <c r="D48" s="121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122"/>
      <c r="B50" s="124"/>
      <c r="C50" s="107"/>
      <c r="D50" s="122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121" t="s">
        <v>103</v>
      </c>
      <c r="B54" s="123" t="s">
        <v>91</v>
      </c>
      <c r="C54" s="106" t="s">
        <v>154</v>
      </c>
      <c r="D54" s="121" t="s">
        <v>163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122"/>
      <c r="B56" s="124"/>
      <c r="C56" s="107"/>
      <c r="D56" s="122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f>117</f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121" t="s">
        <v>133</v>
      </c>
      <c r="B60" s="123" t="s">
        <v>135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122"/>
      <c r="B62" s="124"/>
      <c r="C62" s="154"/>
      <c r="D62" s="110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121" t="s">
        <v>64</v>
      </c>
      <c r="B66" s="121" t="s">
        <v>81</v>
      </c>
      <c r="C66" s="106" t="s">
        <v>155</v>
      </c>
      <c r="D66" s="109" t="s">
        <v>165</v>
      </c>
      <c r="E66" s="25" t="s">
        <v>47</v>
      </c>
      <c r="F66" s="13">
        <f t="shared" si="32"/>
        <v>1138.2</v>
      </c>
      <c r="G66" s="14">
        <f t="shared" ref="G66:K66" si="33">G72</f>
        <v>200</v>
      </c>
      <c r="H66" s="14">
        <f t="shared" si="33"/>
        <v>200</v>
      </c>
      <c r="I66" s="14">
        <f t="shared" si="33"/>
        <v>170.6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122"/>
      <c r="B68" s="122"/>
      <c r="C68" s="107"/>
      <c r="D68" s="110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122"/>
      <c r="B70" s="122"/>
      <c r="C70" s="107"/>
      <c r="D70" s="110"/>
      <c r="E70" s="25" t="s">
        <v>58</v>
      </c>
      <c r="F70" s="13">
        <f t="shared" si="32"/>
        <v>1138.2</v>
      </c>
      <c r="G70" s="14">
        <f t="shared" si="36"/>
        <v>200</v>
      </c>
      <c r="H70" s="14">
        <f t="shared" si="36"/>
        <v>200</v>
      </c>
      <c r="I70" s="14">
        <f t="shared" si="36"/>
        <v>170.6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121" t="s">
        <v>22</v>
      </c>
      <c r="B72" s="123" t="s">
        <v>110</v>
      </c>
      <c r="C72" s="106" t="s">
        <v>155</v>
      </c>
      <c r="D72" s="109" t="s">
        <v>165</v>
      </c>
      <c r="E72" s="25" t="s">
        <v>47</v>
      </c>
      <c r="F72" s="13">
        <f t="shared" ref="F72:F77" si="40">G72+H72+I72+J72+K72+L72</f>
        <v>1138.2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170.6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122"/>
      <c r="B74" s="124"/>
      <c r="C74" s="107"/>
      <c r="D74" s="110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122"/>
      <c r="B76" s="124"/>
      <c r="C76" s="107"/>
      <c r="D76" s="110"/>
      <c r="E76" s="25" t="s">
        <v>58</v>
      </c>
      <c r="F76" s="13">
        <f t="shared" si="40"/>
        <v>1138.2</v>
      </c>
      <c r="G76" s="17">
        <v>200</v>
      </c>
      <c r="H76" s="16">
        <v>200</v>
      </c>
      <c r="I76" s="16">
        <f>200-29.4</f>
        <v>170.6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121" t="s">
        <v>65</v>
      </c>
      <c r="B78" s="121" t="s">
        <v>82</v>
      </c>
      <c r="C78" s="106" t="s">
        <v>149</v>
      </c>
      <c r="D78" s="121" t="s">
        <v>166</v>
      </c>
      <c r="E78" s="19" t="s">
        <v>47</v>
      </c>
      <c r="F78" s="13">
        <f t="shared" ref="F78:F83" si="42">G78+H78+I78+J78+K78+L78</f>
        <v>182795.17225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32198.6309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122"/>
      <c r="B80" s="122"/>
      <c r="C80" s="107"/>
      <c r="D80" s="122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122"/>
      <c r="B82" s="122"/>
      <c r="C82" s="107"/>
      <c r="D82" s="122"/>
      <c r="E82" s="19" t="s">
        <v>58</v>
      </c>
      <c r="F82" s="13">
        <f t="shared" si="42"/>
        <v>182795.17225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32198.6309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121" t="s">
        <v>66</v>
      </c>
      <c r="B84" s="123" t="s">
        <v>118</v>
      </c>
      <c r="C84" s="106" t="s">
        <v>106</v>
      </c>
      <c r="D84" s="118" t="s">
        <v>167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122"/>
      <c r="B86" s="124"/>
      <c r="C86" s="107"/>
      <c r="D86" s="119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122"/>
      <c r="B88" s="124"/>
      <c r="C88" s="107"/>
      <c r="D88" s="119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16">
        <f>1750</f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121" t="s">
        <v>2</v>
      </c>
      <c r="B90" s="123" t="s">
        <v>119</v>
      </c>
      <c r="C90" s="106" t="s">
        <v>149</v>
      </c>
      <c r="D90" s="118" t="s">
        <v>168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122"/>
      <c r="B92" s="124"/>
      <c r="C92" s="107"/>
      <c r="D92" s="119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121" t="s">
        <v>67</v>
      </c>
      <c r="B96" s="123" t="s">
        <v>120</v>
      </c>
      <c r="C96" s="106" t="s">
        <v>154</v>
      </c>
      <c r="D96" s="118" t="s">
        <v>169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122"/>
      <c r="B98" s="124"/>
      <c r="C98" s="107"/>
      <c r="D98" s="119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21" t="s">
        <v>93</v>
      </c>
      <c r="B102" s="123" t="s">
        <v>121</v>
      </c>
      <c r="C102" s="106" t="s">
        <v>149</v>
      </c>
      <c r="D102" s="118" t="s">
        <v>170</v>
      </c>
      <c r="E102" s="19" t="s">
        <v>47</v>
      </c>
      <c r="F102" s="13">
        <f t="shared" ref="F102:F107" si="56">G102+H102+I102+J102+K102+L102</f>
        <v>42177.286250000005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7457.4678999999996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122"/>
      <c r="B104" s="124"/>
      <c r="C104" s="107"/>
      <c r="D104" s="119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122"/>
      <c r="B106" s="124"/>
      <c r="C106" s="107"/>
      <c r="D106" s="119"/>
      <c r="E106" s="19" t="s">
        <v>58</v>
      </c>
      <c r="F106" s="13">
        <f t="shared" si="56"/>
        <v>42177.286250000005</v>
      </c>
      <c r="G106" s="17">
        <v>5129.0140000000001</v>
      </c>
      <c r="H106" s="17">
        <f>5483.835+228.516-79.99065</f>
        <v>5632.3603499999999</v>
      </c>
      <c r="I106" s="16">
        <f>7153.4679+159.8+126.7+17.5</f>
        <v>7457.4678999999996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52" t="s">
        <v>126</v>
      </c>
      <c r="B108" s="123" t="s">
        <v>127</v>
      </c>
      <c r="C108" s="106" t="s">
        <v>138</v>
      </c>
      <c r="D108" s="118" t="s">
        <v>190</v>
      </c>
      <c r="E108" s="19" t="s">
        <v>47</v>
      </c>
      <c r="F108" s="13">
        <f t="shared" ref="F108:F113" si="59">G108+H108+I108+J108+K108+L108</f>
        <v>583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376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122"/>
      <c r="B110" s="124"/>
      <c r="C110" s="107"/>
      <c r="D110" s="119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2"/>
      <c r="B112" s="124"/>
      <c r="C112" s="107"/>
      <c r="D112" s="119"/>
      <c r="E112" s="19" t="s">
        <v>58</v>
      </c>
      <c r="F112" s="13">
        <f t="shared" si="59"/>
        <v>583</v>
      </c>
      <c r="G112" s="16">
        <v>0</v>
      </c>
      <c r="H112" s="17">
        <f>458.215-251.215</f>
        <v>206.99999999999997</v>
      </c>
      <c r="I112" s="16">
        <f>280+84+12</f>
        <v>376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6" t="s">
        <v>149</v>
      </c>
      <c r="D114" s="109" t="s">
        <v>165</v>
      </c>
      <c r="E114" s="26" t="s">
        <v>47</v>
      </c>
      <c r="F114" s="13">
        <f t="shared" ref="F114:F119" si="63">G114+H114+I114+J114+K114+L114</f>
        <v>422005.48338999995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73552.949459999989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7"/>
      <c r="D116" s="110"/>
      <c r="E116" s="25" t="s">
        <v>188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7"/>
      <c r="D118" s="110"/>
      <c r="E118" s="26" t="s">
        <v>58</v>
      </c>
      <c r="F118" s="13">
        <f>G118+H118+I118+J118+K118+L118</f>
        <v>415584.92972999997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68192.630179999993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12" t="s">
        <v>100</v>
      </c>
      <c r="C120" s="106" t="s">
        <v>155</v>
      </c>
      <c r="D120" s="100" t="s">
        <v>171</v>
      </c>
      <c r="E120" s="26" t="s">
        <v>47</v>
      </c>
      <c r="F120" s="13">
        <f t="shared" ref="F120:F125" si="72">G120+H120+I120+J120+K120+L120</f>
        <v>57086.013500000001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9619.1474999999991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13"/>
      <c r="C122" s="107"/>
      <c r="D122" s="135"/>
      <c r="E122" s="25" t="s">
        <v>188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13"/>
      <c r="C124" s="107"/>
      <c r="D124" s="135"/>
      <c r="E124" s="26" t="s">
        <v>58</v>
      </c>
      <c r="F124" s="13">
        <f t="shared" si="72"/>
        <v>57086.013500000001</v>
      </c>
      <c r="G124" s="17">
        <f>4189.335+2400</f>
        <v>6589.335</v>
      </c>
      <c r="H124" s="17">
        <v>12376.550999999999</v>
      </c>
      <c r="I124" s="16">
        <f>11146.1475-1527</f>
        <v>9619.1474999999991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3" t="s">
        <v>183</v>
      </c>
      <c r="C126" s="106" t="s">
        <v>156</v>
      </c>
      <c r="D126" s="100" t="s">
        <v>172</v>
      </c>
      <c r="E126" s="26" t="s">
        <v>47</v>
      </c>
      <c r="F126" s="13">
        <f t="shared" ref="F126:F131" si="74">G126+H126+I126+J126+K126+L126</f>
        <v>2573.7939999999999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556.59399999999994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26"/>
      <c r="C128" s="107"/>
      <c r="D128" s="135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6"/>
      <c r="C130" s="107"/>
      <c r="D130" s="135"/>
      <c r="E130" s="26" t="s">
        <v>58</v>
      </c>
      <c r="F130" s="13">
        <f t="shared" si="74"/>
        <v>2573.7939999999999</v>
      </c>
      <c r="G130" s="17">
        <v>200</v>
      </c>
      <c r="H130" s="16">
        <v>713</v>
      </c>
      <c r="I130" s="17">
        <f>789.18-160.086-72.5</f>
        <v>556.59399999999994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3" t="s">
        <v>102</v>
      </c>
      <c r="C132" s="106" t="s">
        <v>157</v>
      </c>
      <c r="D132" s="100" t="s">
        <v>173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26"/>
      <c r="C134" s="107"/>
      <c r="D134" s="135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97</v>
      </c>
      <c r="B138" s="103" t="s">
        <v>101</v>
      </c>
      <c r="C138" s="106" t="s">
        <v>157</v>
      </c>
      <c r="D138" s="100" t="s">
        <v>174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26"/>
      <c r="C140" s="107"/>
      <c r="D140" s="135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94</v>
      </c>
      <c r="B144" s="103" t="s">
        <v>104</v>
      </c>
      <c r="C144" s="106">
        <v>2021</v>
      </c>
      <c r="D144" s="100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26"/>
      <c r="C146" s="107"/>
      <c r="D146" s="135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95</v>
      </c>
      <c r="B150" s="115" t="s">
        <v>122</v>
      </c>
      <c r="C150" s="106" t="s">
        <v>149</v>
      </c>
      <c r="D150" s="100" t="s">
        <v>176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16"/>
      <c r="C152" s="107"/>
      <c r="D152" s="135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16"/>
      <c r="C154" s="107"/>
      <c r="D154" s="135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96</v>
      </c>
      <c r="B156" s="103" t="s">
        <v>85</v>
      </c>
      <c r="C156" s="106" t="s">
        <v>154</v>
      </c>
      <c r="D156" s="100" t="s">
        <v>177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16"/>
      <c r="C158" s="107"/>
      <c r="D158" s="101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105</v>
      </c>
      <c r="B162" s="103" t="s">
        <v>123</v>
      </c>
      <c r="C162" s="106" t="s">
        <v>149</v>
      </c>
      <c r="D162" s="145" t="s">
        <v>175</v>
      </c>
      <c r="E162" s="26" t="s">
        <v>47</v>
      </c>
      <c r="F162" s="13">
        <f t="shared" ref="F162:F167" si="87">G162+H162+I162+J162+K162+L162</f>
        <v>185480.69065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30740.739000000001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16"/>
      <c r="C164" s="107"/>
      <c r="D164" s="145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16"/>
      <c r="C166" s="107"/>
      <c r="D166" s="145"/>
      <c r="E166" s="26" t="s">
        <v>58</v>
      </c>
      <c r="F166" s="13">
        <f t="shared" si="87"/>
        <v>185480.69065</v>
      </c>
      <c r="G166" s="17">
        <v>24697.937999999998</v>
      </c>
      <c r="H166" s="16">
        <f>26465.209-457.031+221.20565</f>
        <v>26229.38365</v>
      </c>
      <c r="I166" s="16">
        <f>30710.739+30</f>
        <v>30740.739000000001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108</v>
      </c>
      <c r="B168" s="103" t="s">
        <v>109</v>
      </c>
      <c r="C168" s="106" t="s">
        <v>184</v>
      </c>
      <c r="D168" s="100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26"/>
      <c r="C170" s="107"/>
      <c r="D170" s="135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128</v>
      </c>
      <c r="B174" s="103" t="s">
        <v>129</v>
      </c>
      <c r="C174" s="106" t="s">
        <v>179</v>
      </c>
      <c r="D174" s="100" t="s">
        <v>178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26"/>
      <c r="C176" s="107"/>
      <c r="D176" s="135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132</v>
      </c>
      <c r="B180" s="103" t="s">
        <v>134</v>
      </c>
      <c r="C180" s="153">
        <v>2023</v>
      </c>
      <c r="D180" s="100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26"/>
      <c r="C182" s="154"/>
      <c r="D182" s="135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6" t="s">
        <v>106</v>
      </c>
      <c r="D186" s="100" t="s">
        <v>180</v>
      </c>
      <c r="E186" s="26" t="s">
        <v>47</v>
      </c>
      <c r="F186" s="13">
        <f>G186+H186+I186+J186+K186+L186</f>
        <v>104014.02362000001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7595.9971500000011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7"/>
      <c r="D188" s="143"/>
      <c r="E188" s="25" t="s">
        <v>188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7"/>
      <c r="D190" s="143"/>
      <c r="E190" s="26" t="s">
        <v>58</v>
      </c>
      <c r="F190" s="13">
        <f t="shared" si="101"/>
        <v>64956.725910000001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6916.6558700000005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100" t="s">
        <v>25</v>
      </c>
      <c r="B192" s="103" t="s">
        <v>112</v>
      </c>
      <c r="C192" s="106" t="s">
        <v>192</v>
      </c>
      <c r="D192" s="100" t="s">
        <v>191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101"/>
      <c r="B194" s="104"/>
      <c r="C194" s="107"/>
      <c r="D194" s="143"/>
      <c r="E194" s="25" t="s">
        <v>188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100" t="s">
        <v>26</v>
      </c>
      <c r="B198" s="103" t="s">
        <v>130</v>
      </c>
      <c r="C198" s="106" t="s">
        <v>90</v>
      </c>
      <c r="D198" s="100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101"/>
      <c r="B200" s="104"/>
      <c r="C200" s="107"/>
      <c r="D200" s="147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100" t="s">
        <v>27</v>
      </c>
      <c r="B204" s="103" t="s">
        <v>139</v>
      </c>
      <c r="C204" s="106" t="s">
        <v>106</v>
      </c>
      <c r="D204" s="100" t="s">
        <v>181</v>
      </c>
      <c r="E204" s="26" t="s">
        <v>47</v>
      </c>
      <c r="F204" s="13">
        <f t="shared" ref="F204:F209" si="109">G204+H204+I204+J204+K204+L204</f>
        <v>38111.717069999999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5380.9010700000008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101"/>
      <c r="B206" s="104"/>
      <c r="C206" s="107"/>
      <c r="D206" s="143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101"/>
      <c r="B208" s="104"/>
      <c r="C208" s="107"/>
      <c r="D208" s="143"/>
      <c r="E208" s="26" t="s">
        <v>58</v>
      </c>
      <c r="F208" s="13">
        <f t="shared" si="109"/>
        <v>38111.717069999999</v>
      </c>
      <c r="G208" s="17">
        <v>1163.067</v>
      </c>
      <c r="H208" s="17">
        <v>31058.942999999999</v>
      </c>
      <c r="I208" s="17">
        <f>11909.60107+324-7649.7+797</f>
        <v>5380.9010700000008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100" t="s">
        <v>28</v>
      </c>
      <c r="B210" s="115" t="s">
        <v>182</v>
      </c>
      <c r="C210" s="106" t="s">
        <v>90</v>
      </c>
      <c r="D210" s="100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101"/>
      <c r="B212" s="104"/>
      <c r="C212" s="107"/>
      <c r="D212" s="147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101"/>
      <c r="B214" s="104"/>
      <c r="C214" s="107"/>
      <c r="D214" s="147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100" t="s">
        <v>98</v>
      </c>
      <c r="B216" s="137" t="s">
        <v>144</v>
      </c>
      <c r="C216" s="140" t="s">
        <v>185</v>
      </c>
      <c r="D216" s="100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101"/>
      <c r="B218" s="138"/>
      <c r="C218" s="141"/>
      <c r="D218" s="101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136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100" t="s">
        <v>111</v>
      </c>
      <c r="B222" s="103" t="s">
        <v>113</v>
      </c>
      <c r="C222" s="106">
        <v>2023</v>
      </c>
      <c r="D222" s="100" t="s">
        <v>137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101"/>
      <c r="B224" s="104"/>
      <c r="C224" s="107"/>
      <c r="D224" s="143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100" t="s">
        <v>140</v>
      </c>
      <c r="B228" s="103" t="s">
        <v>141</v>
      </c>
      <c r="C228" s="106">
        <v>2023</v>
      </c>
      <c r="D228" s="100" t="s">
        <v>142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101"/>
      <c r="B230" s="104"/>
      <c r="C230" s="107"/>
      <c r="D230" s="143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101"/>
      <c r="B232" s="104"/>
      <c r="C232" s="107"/>
      <c r="D232" s="143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27"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100" t="s">
        <v>186</v>
      </c>
      <c r="B234" s="103" t="s">
        <v>187</v>
      </c>
      <c r="C234" s="106">
        <v>2024</v>
      </c>
      <c r="D234" s="100" t="s">
        <v>137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101"/>
      <c r="B236" s="104"/>
      <c r="C236" s="107"/>
      <c r="D236" s="143"/>
      <c r="E236" s="25" t="s">
        <v>188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121"/>
      <c r="B240" s="149" t="s">
        <v>73</v>
      </c>
      <c r="C240" s="106" t="s">
        <v>149</v>
      </c>
      <c r="D240" s="145"/>
      <c r="E240" s="25" t="s">
        <v>47</v>
      </c>
      <c r="F240" s="23">
        <f t="shared" ref="F240:J241" si="121">F12+F66+F78+F114+F186</f>
        <v>1281368.46652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206545.35266999999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122"/>
      <c r="B242" s="150"/>
      <c r="C242" s="107"/>
      <c r="D242" s="145"/>
      <c r="E242" s="25" t="s">
        <v>188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122"/>
      <c r="B243" s="150"/>
      <c r="C243" s="107"/>
      <c r="D243" s="145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122"/>
      <c r="B244" s="150"/>
      <c r="C244" s="107"/>
      <c r="D244" s="145"/>
      <c r="E244" s="25" t="s">
        <v>58</v>
      </c>
      <c r="F244" s="23">
        <f t="shared" si="122"/>
        <v>1234260.09647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199438.06052999999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145</v>
      </c>
      <c r="C248" s="83"/>
      <c r="D248" s="84" t="s">
        <v>146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148</v>
      </c>
      <c r="E249" s="90"/>
      <c r="F249" s="90"/>
      <c r="G249" s="90"/>
      <c r="H249" s="91"/>
      <c r="J249" s="88"/>
      <c r="K249" s="86" t="s">
        <v>147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2023-12-13T05:57:43Z</dcterms:modified>
</cp:coreProperties>
</file>